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msv\Documents\★あさの★\あさのフォルダー 3\★202504公表部数改定書類\"/>
    </mc:Choice>
  </mc:AlternateContent>
  <xr:revisionPtr revIDLastSave="0" documentId="13_ncr:1_{FACD3C45-8D2E-4C12-8E3A-7615DEF09559}" xr6:coauthVersionLast="47" xr6:coauthVersionMax="47" xr10:uidLastSave="{00000000-0000-0000-0000-000000000000}"/>
  <bookViews>
    <workbookView xWindow="5055" yWindow="480" windowWidth="17235" windowHeight="13725" tabRatio="735" xr2:uid="{00000000-000D-0000-FFFF-FFFF00000000}"/>
  </bookViews>
  <sheets>
    <sheet name="2025年12月" sheetId="21" r:id="rId1"/>
  </sheets>
  <definedNames>
    <definedName name="_xlnm.Print_Area" localSheetId="0">'2025年12月'!$A$1:$M$40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21" l="1"/>
  <c r="J31" i="21"/>
  <c r="E31" i="21"/>
  <c r="D31" i="21"/>
  <c r="L30" i="21"/>
  <c r="L29" i="21"/>
  <c r="L28" i="21"/>
  <c r="L27" i="21"/>
  <c r="L26" i="21"/>
  <c r="L25" i="21"/>
  <c r="L24" i="21"/>
  <c r="L23" i="21"/>
  <c r="L22" i="21"/>
  <c r="L21" i="21"/>
  <c r="L20" i="21"/>
  <c r="L19" i="21"/>
  <c r="L18" i="21"/>
  <c r="L17" i="21"/>
  <c r="L16" i="21"/>
  <c r="L15" i="21"/>
  <c r="L14" i="21"/>
  <c r="L13" i="21"/>
  <c r="K32" i="21" l="1"/>
  <c r="D32" i="21"/>
  <c r="E32" i="21"/>
  <c r="K6" i="21" s="1"/>
  <c r="L32" i="21"/>
</calcChain>
</file>

<file path=xl/sharedStrings.xml><?xml version="1.0" encoding="utf-8"?>
<sst xmlns="http://schemas.openxmlformats.org/spreadsheetml/2006/main" count="72" uniqueCount="69">
  <si>
    <t>東部</t>
  </si>
  <si>
    <t>総合計</t>
  </si>
  <si>
    <t>㈱とまみんサービス　宛</t>
  </si>
  <si>
    <t>苫小牧民報折込申込書</t>
  </si>
  <si>
    <t>★夕刊折込・日曜日休刊</t>
  </si>
  <si>
    <t>スポンサー名</t>
  </si>
  <si>
    <t>申込部数</t>
    <rPh sb="0" eb="2">
      <t>モウシコミ</t>
    </rPh>
    <rPh sb="2" eb="4">
      <t>ブスウ</t>
    </rPh>
    <phoneticPr fontId="3"/>
  </si>
  <si>
    <t>サイズ</t>
  </si>
  <si>
    <t>錦岡西</t>
  </si>
  <si>
    <t>白老</t>
  </si>
  <si>
    <t>錦岡東</t>
  </si>
  <si>
    <t>萩野</t>
  </si>
  <si>
    <t>鉄北糸井</t>
  </si>
  <si>
    <t>竹浦</t>
  </si>
  <si>
    <t>鉄南糸井</t>
  </si>
  <si>
    <t>早来</t>
  </si>
  <si>
    <t>鉄北糸井東</t>
  </si>
  <si>
    <t>遠浅</t>
  </si>
  <si>
    <t>山手</t>
  </si>
  <si>
    <t>西部</t>
  </si>
  <si>
    <t>追分</t>
    <rPh sb="0" eb="2">
      <t>オイワケ</t>
    </rPh>
    <phoneticPr fontId="3"/>
  </si>
  <si>
    <t>鉄南中央</t>
  </si>
  <si>
    <t>厚真</t>
  </si>
  <si>
    <t>上厚真</t>
  </si>
  <si>
    <t>夕刊</t>
    <rPh sb="0" eb="2">
      <t>ユウカン</t>
    </rPh>
    <phoneticPr fontId="3"/>
  </si>
  <si>
    <t>配送料</t>
    <rPh sb="0" eb="3">
      <t>ハイソウリョウ</t>
    </rPh>
    <phoneticPr fontId="3"/>
  </si>
  <si>
    <t>担当者</t>
    <phoneticPr fontId="3"/>
  </si>
  <si>
    <t xml:space="preserve"> </t>
    <phoneticPr fontId="3"/>
  </si>
  <si>
    <t>申込部数</t>
    <rPh sb="0" eb="4">
      <t>モウシコミブスウ</t>
    </rPh>
    <phoneticPr fontId="3"/>
  </si>
  <si>
    <t>むかわ</t>
    <phoneticPr fontId="3"/>
  </si>
  <si>
    <t>沼ノ端南</t>
  </si>
  <si>
    <t>郊外</t>
  </si>
  <si>
    <t>沼ノ端</t>
    <phoneticPr fontId="3"/>
  </si>
  <si>
    <t>鉄北東音羽</t>
    <rPh sb="3" eb="5">
      <t>オトワ</t>
    </rPh>
    <phoneticPr fontId="3"/>
  </si>
  <si>
    <t>鉄北東美園</t>
    <rPh sb="3" eb="5">
      <t>ミソノ</t>
    </rPh>
    <phoneticPr fontId="3"/>
  </si>
  <si>
    <t>TEL 0144-82-9952</t>
    <phoneticPr fontId="3"/>
  </si>
  <si>
    <t>FAX 0144-82-9953</t>
    <phoneticPr fontId="3"/>
  </si>
  <si>
    <t>近郊合計</t>
    <phoneticPr fontId="3"/>
  </si>
  <si>
    <r>
      <t>・荒天・災害・事故等</t>
    </r>
    <r>
      <rPr>
        <u/>
        <sz val="10"/>
        <rFont val="BIZ UDゴシック"/>
        <family val="3"/>
        <charset val="128"/>
      </rPr>
      <t>やむを得ない事由により配布遅延・配布不能</t>
    </r>
    <r>
      <rPr>
        <sz val="10"/>
        <rFont val="BIZ UDゴシック"/>
        <family val="3"/>
        <charset val="128"/>
      </rPr>
      <t>となる場合がございます。</t>
    </r>
    <rPh sb="1" eb="3">
      <t>コウテン</t>
    </rPh>
    <rPh sb="4" eb="6">
      <t>サイガイ</t>
    </rPh>
    <rPh sb="7" eb="10">
      <t>ジコトウ</t>
    </rPh>
    <rPh sb="13" eb="14">
      <t>エ</t>
    </rPh>
    <rPh sb="16" eb="18">
      <t>ジユウ</t>
    </rPh>
    <rPh sb="21" eb="25">
      <t>ハイフチエン</t>
    </rPh>
    <rPh sb="26" eb="28">
      <t>ハイフ</t>
    </rPh>
    <rPh sb="28" eb="30">
      <t>フノウ</t>
    </rPh>
    <rPh sb="33" eb="35">
      <t>バアイ</t>
    </rPh>
    <phoneticPr fontId="3"/>
  </si>
  <si>
    <t>・チラシ搬入は折込日の前日 午前１０：００ 必着</t>
    <rPh sb="14" eb="16">
      <t>ゴゼン</t>
    </rPh>
    <phoneticPr fontId="3"/>
  </si>
  <si>
    <t>　　なお、前日が日曜日の場合は土曜日の 午前１０：００ 必着</t>
    <rPh sb="20" eb="22">
      <t>ゴゼン</t>
    </rPh>
    <phoneticPr fontId="3"/>
  </si>
  <si>
    <t>・折込の申込締切＝３営業日前</t>
    <rPh sb="1" eb="3">
      <t>オリコミ</t>
    </rPh>
    <rPh sb="10" eb="13">
      <t>エイギョウビ</t>
    </rPh>
    <rPh sb="13" eb="14">
      <t>マエ</t>
    </rPh>
    <phoneticPr fontId="3"/>
  </si>
  <si>
    <r>
      <t>日高</t>
    </r>
    <r>
      <rPr>
        <sz val="11"/>
        <color theme="1"/>
        <rFont val="BIZ UDゴシック"/>
        <family val="3"/>
        <charset val="128"/>
      </rPr>
      <t>西部</t>
    </r>
    <r>
      <rPr>
        <sz val="11"/>
        <rFont val="BIZ UDゴシック"/>
        <family val="3"/>
        <charset val="128"/>
      </rPr>
      <t>地区</t>
    </r>
    <rPh sb="0" eb="2">
      <t>ヒダカ</t>
    </rPh>
    <rPh sb="2" eb="4">
      <t>セイブ</t>
    </rPh>
    <rPh sb="4" eb="6">
      <t>チク</t>
    </rPh>
    <phoneticPr fontId="3"/>
  </si>
  <si>
    <t>鉄南東</t>
    <rPh sb="0" eb="1">
      <t>テツ</t>
    </rPh>
    <rPh sb="1" eb="2">
      <t>ナン</t>
    </rPh>
    <rPh sb="2" eb="3">
      <t>ヒガシ</t>
    </rPh>
    <phoneticPr fontId="3"/>
  </si>
  <si>
    <t>2025年12月改定</t>
    <rPh sb="4" eb="5">
      <t>ネン</t>
    </rPh>
    <rPh sb="7" eb="8">
      <t>ツキ</t>
    </rPh>
    <rPh sb="8" eb="10">
      <t>カイテイ</t>
    </rPh>
    <phoneticPr fontId="3"/>
  </si>
  <si>
    <t>虎杖浜(※)</t>
    <rPh sb="0" eb="3">
      <t>コジョウハマ</t>
    </rPh>
    <phoneticPr fontId="3"/>
  </si>
  <si>
    <t>安平(※)</t>
    <rPh sb="0" eb="2">
      <t>アビラ</t>
    </rPh>
    <phoneticPr fontId="3"/>
  </si>
  <si>
    <t>鵡川(※)</t>
    <rPh sb="0" eb="2">
      <t>ムカワ</t>
    </rPh>
    <phoneticPr fontId="3"/>
  </si>
  <si>
    <t>穂別近郊(※)</t>
    <rPh sb="0" eb="2">
      <t>ホベツ</t>
    </rPh>
    <rPh sb="2" eb="4">
      <t>キンコウ</t>
    </rPh>
    <phoneticPr fontId="3"/>
  </si>
  <si>
    <t>平取(※)</t>
    <rPh sb="0" eb="2">
      <t>ビラトリ</t>
    </rPh>
    <phoneticPr fontId="3"/>
  </si>
  <si>
    <t>富川(※)</t>
    <rPh sb="0" eb="2">
      <t>トミカワ</t>
    </rPh>
    <phoneticPr fontId="3"/>
  </si>
  <si>
    <t xml:space="preserve">門別 </t>
    <phoneticPr fontId="3"/>
  </si>
  <si>
    <t>静内(※)</t>
    <rPh sb="0" eb="2">
      <t>シズナイ</t>
    </rPh>
    <phoneticPr fontId="3"/>
  </si>
  <si>
    <t>新冠(※)</t>
    <rPh sb="0" eb="2">
      <t>ニイカップ</t>
    </rPh>
    <phoneticPr fontId="3"/>
  </si>
  <si>
    <t>折込日</t>
    <phoneticPr fontId="3"/>
  </si>
  <si>
    <t>代理店名</t>
    <phoneticPr fontId="3"/>
  </si>
  <si>
    <t>連絡事項</t>
    <rPh sb="0" eb="2">
      <t>レンラク</t>
    </rPh>
    <rPh sb="2" eb="4">
      <t>ジコウ</t>
    </rPh>
    <phoneticPr fontId="3"/>
  </si>
  <si>
    <t>店名</t>
    <phoneticPr fontId="3"/>
  </si>
  <si>
    <t>定数</t>
    <rPh sb="0" eb="2">
      <t>テイスウ</t>
    </rPh>
    <phoneticPr fontId="3"/>
  </si>
  <si>
    <t>苫小牧市内</t>
    <phoneticPr fontId="3"/>
  </si>
  <si>
    <t>白老地区</t>
    <rPh sb="0" eb="4">
      <t>シラオイチク</t>
    </rPh>
    <phoneticPr fontId="3"/>
  </si>
  <si>
    <t>安平地区</t>
    <rPh sb="0" eb="4">
      <t>アビラチク</t>
    </rPh>
    <phoneticPr fontId="3"/>
  </si>
  <si>
    <t>厚真</t>
    <rPh sb="0" eb="2">
      <t>アツマ</t>
    </rPh>
    <phoneticPr fontId="3"/>
  </si>
  <si>
    <t>朝刊の配達時間を基本としております)</t>
    <rPh sb="0" eb="2">
      <t>チョウカン</t>
    </rPh>
    <phoneticPr fontId="3"/>
  </si>
  <si>
    <r>
      <t>・(※)印の</t>
    </r>
    <r>
      <rPr>
        <u/>
        <sz val="10"/>
        <rFont val="BIZ UDゴシック"/>
        <family val="3"/>
        <charset val="128"/>
      </rPr>
      <t>虎杖浜、安平、鵡川、穂別近郊、平取、富川、静内、新冠は翌朝配達です</t>
    </r>
    <r>
      <rPr>
        <sz val="10"/>
        <rFont val="BIZ UDゴシック"/>
        <family val="3"/>
        <charset val="128"/>
      </rPr>
      <t>(配達時間は他紙・</t>
    </r>
    <rPh sb="4" eb="5">
      <t>シルシ</t>
    </rPh>
    <rPh sb="6" eb="9">
      <t>コジョウハマ</t>
    </rPh>
    <rPh sb="13" eb="15">
      <t>ムカワ</t>
    </rPh>
    <rPh sb="35" eb="36">
      <t>ヨクジツ</t>
    </rPh>
    <rPh sb="36" eb="37">
      <t>チョウカン</t>
    </rPh>
    <rPh sb="37" eb="39">
      <t>ハイタツ</t>
    </rPh>
    <rPh sb="42" eb="46">
      <t>ハイタツジカン</t>
    </rPh>
    <phoneticPr fontId="3"/>
  </si>
  <si>
    <r>
      <t>・近郊(白老・安平・厚真・むかわ・日高西部地区)の上記17店については、</t>
    </r>
    <r>
      <rPr>
        <u/>
        <sz val="10"/>
        <rFont val="BIZ UDゴシック"/>
        <family val="3"/>
        <charset val="128"/>
      </rPr>
      <t>1店毎に300円(税別)</t>
    </r>
    <r>
      <rPr>
        <sz val="10"/>
        <rFont val="BIZ UDゴシック"/>
        <family val="3"/>
        <charset val="128"/>
      </rPr>
      <t xml:space="preserve"> 配送料を</t>
    </r>
    <rPh sb="1" eb="3">
      <t>キンコウ</t>
    </rPh>
    <rPh sb="4" eb="6">
      <t>シラオイ</t>
    </rPh>
    <rPh sb="7" eb="9">
      <t>アビラ</t>
    </rPh>
    <rPh sb="10" eb="12">
      <t>アツマ</t>
    </rPh>
    <rPh sb="17" eb="19">
      <t>ヒダカ</t>
    </rPh>
    <rPh sb="19" eb="21">
      <t>セイブ</t>
    </rPh>
    <rPh sb="21" eb="23">
      <t>チク</t>
    </rPh>
    <rPh sb="25" eb="27">
      <t>ジョウキ</t>
    </rPh>
    <rPh sb="29" eb="30">
      <t>テン</t>
    </rPh>
    <rPh sb="37" eb="38">
      <t>テン</t>
    </rPh>
    <rPh sb="38" eb="39">
      <t>ゴト</t>
    </rPh>
    <rPh sb="43" eb="44">
      <t>エン</t>
    </rPh>
    <rPh sb="45" eb="47">
      <t>ゼイベツ</t>
    </rPh>
    <phoneticPr fontId="3"/>
  </si>
  <si>
    <t>別途申し受けます。</t>
    <rPh sb="0" eb="2">
      <t>ベット</t>
    </rPh>
    <rPh sb="2" eb="3">
      <t>モウ</t>
    </rPh>
    <phoneticPr fontId="3"/>
  </si>
  <si>
    <t>苫小牧市内合計</t>
    <phoneticPr fontId="3"/>
  </si>
  <si>
    <t>近郊配送数</t>
    <rPh sb="0" eb="1">
      <t>コン</t>
    </rPh>
    <rPh sb="1" eb="2">
      <t>コウ</t>
    </rPh>
    <rPh sb="2" eb="4">
      <t>ハイソウ</t>
    </rPh>
    <rPh sb="4" eb="5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</si>
</sst>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(&quot;aaa&quot;)&quot;"/>
    <numFmt numFmtId="178" formatCode="#,##0\ &quot;店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8"/>
      <color indexed="10"/>
      <name val="BIZ UDゴシック"/>
      <family val="3"/>
      <charset val="128"/>
    </font>
    <font>
      <sz val="18"/>
      <name val="BIZ UDゴシック"/>
      <family val="3"/>
      <charset val="128"/>
    </font>
    <font>
      <sz val="20"/>
      <color indexed="9"/>
      <name val="BIZ UDゴシック"/>
      <family val="3"/>
      <charset val="128"/>
    </font>
    <font>
      <sz val="20"/>
      <name val="BIZ UDゴシック"/>
      <family val="3"/>
      <charset val="128"/>
    </font>
    <font>
      <sz val="14"/>
      <name val="BIZ UDゴシック"/>
      <family val="3"/>
      <charset val="128"/>
    </font>
    <font>
      <sz val="16"/>
      <name val="BIZ UDゴシック"/>
      <family val="3"/>
      <charset val="128"/>
    </font>
    <font>
      <b/>
      <sz val="20"/>
      <name val="BIZ UDゴシック"/>
      <family val="3"/>
      <charset val="128"/>
    </font>
    <font>
      <b/>
      <sz val="20"/>
      <color indexed="12"/>
      <name val="BIZ UDゴシック"/>
      <family val="3"/>
      <charset val="128"/>
    </font>
    <font>
      <sz val="11"/>
      <color indexed="14"/>
      <name val="BIZ UDゴシック"/>
      <family val="3"/>
      <charset val="128"/>
    </font>
    <font>
      <sz val="22"/>
      <color indexed="14"/>
      <name val="BIZ UDゴシック"/>
      <family val="3"/>
      <charset val="128"/>
    </font>
    <font>
      <sz val="11"/>
      <color indexed="12"/>
      <name val="BIZ UD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0"/>
      <color indexed="10"/>
      <name val="BIZ UDゴシック"/>
      <family val="3"/>
      <charset val="128"/>
    </font>
    <font>
      <u/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.5"/>
      <name val="BIZ UDゴシック"/>
      <family val="3"/>
      <charset val="128"/>
    </font>
    <font>
      <b/>
      <sz val="2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/>
  </cellStyleXfs>
  <cellXfs count="130">
    <xf numFmtId="0" fontId="0" fillId="0" borderId="0" xfId="0"/>
    <xf numFmtId="0" fontId="5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 shrinkToFit="1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horizontal="center" vertical="center" shrinkToFit="1"/>
    </xf>
    <xf numFmtId="38" fontId="11" fillId="0" borderId="8" xfId="0" applyNumberFormat="1" applyFont="1" applyBorder="1" applyAlignment="1">
      <alignment horizontal="right" vertical="center" shrinkToFit="1"/>
    </xf>
    <xf numFmtId="38" fontId="12" fillId="0" borderId="9" xfId="0" applyNumberFormat="1" applyFont="1" applyBorder="1" applyAlignment="1" applyProtection="1">
      <alignment horizontal="right" vertical="center" shrinkToFit="1"/>
      <protection locked="0"/>
    </xf>
    <xf numFmtId="38" fontId="11" fillId="0" borderId="11" xfId="0" applyNumberFormat="1" applyFont="1" applyBorder="1" applyAlignment="1">
      <alignment horizontal="right" vertical="center" shrinkToFit="1"/>
    </xf>
    <xf numFmtId="38" fontId="12" fillId="0" borderId="12" xfId="0" applyNumberFormat="1" applyFont="1" applyBorder="1" applyAlignment="1" applyProtection="1">
      <alignment horizontal="right" vertical="center" shrinkToFit="1"/>
      <protection locked="0"/>
    </xf>
    <xf numFmtId="0" fontId="10" fillId="0" borderId="13" xfId="0" applyFont="1" applyBorder="1" applyAlignment="1">
      <alignment vertical="center" shrinkToFit="1"/>
    </xf>
    <xf numFmtId="38" fontId="11" fillId="0" borderId="14" xfId="0" applyNumberFormat="1" applyFont="1" applyBorder="1" applyAlignment="1">
      <alignment horizontal="right" vertical="center" shrinkToFit="1"/>
    </xf>
    <xf numFmtId="38" fontId="12" fillId="0" borderId="14" xfId="0" applyNumberFormat="1" applyFont="1" applyBorder="1" applyAlignment="1" applyProtection="1">
      <alignment horizontal="right" vertical="center" shrinkToFit="1"/>
      <protection locked="0"/>
    </xf>
    <xf numFmtId="38" fontId="12" fillId="0" borderId="16" xfId="1" applyFont="1" applyBorder="1" applyAlignment="1">
      <alignment horizontal="right" vertical="center" shrinkToFit="1"/>
    </xf>
    <xf numFmtId="38" fontId="11" fillId="0" borderId="17" xfId="0" applyNumberFormat="1" applyFont="1" applyBorder="1" applyAlignment="1">
      <alignment horizontal="right" vertical="center" shrinkToFit="1"/>
    </xf>
    <xf numFmtId="38" fontId="12" fillId="0" borderId="0" xfId="0" applyNumberFormat="1" applyFont="1" applyAlignment="1" applyProtection="1">
      <alignment horizontal="right" vertical="center" shrinkToFit="1"/>
      <protection locked="0"/>
    </xf>
    <xf numFmtId="38" fontId="11" fillId="0" borderId="18" xfId="0" applyNumberFormat="1" applyFont="1" applyBorder="1" applyAlignment="1">
      <alignment horizontal="right" vertical="center" shrinkToFit="1"/>
    </xf>
    <xf numFmtId="38" fontId="13" fillId="0" borderId="19" xfId="1" applyFont="1" applyBorder="1" applyAlignment="1">
      <alignment horizontal="right" vertical="center" shrinkToFit="1"/>
    </xf>
    <xf numFmtId="38" fontId="11" fillId="0" borderId="7" xfId="0" applyNumberFormat="1" applyFont="1" applyBorder="1" applyAlignment="1">
      <alignment horizontal="right" vertical="center" shrinkToFit="1"/>
    </xf>
    <xf numFmtId="38" fontId="11" fillId="0" borderId="0" xfId="0" applyNumberFormat="1" applyFont="1" applyAlignment="1">
      <alignment horizontal="right" vertical="center" shrinkToFit="1"/>
    </xf>
    <xf numFmtId="38" fontId="12" fillId="0" borderId="21" xfId="1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38" fontId="10" fillId="0" borderId="7" xfId="1" applyFont="1" applyBorder="1" applyAlignment="1">
      <alignment vertical="center" shrinkToFit="1"/>
    </xf>
    <xf numFmtId="0" fontId="5" fillId="0" borderId="0" xfId="2" applyFont="1" applyAlignment="1">
      <alignment vertical="center"/>
    </xf>
    <xf numFmtId="38" fontId="9" fillId="0" borderId="0" xfId="2" applyNumberFormat="1" applyFont="1" applyAlignment="1">
      <alignment vertical="center"/>
    </xf>
    <xf numFmtId="0" fontId="5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38" fontId="9" fillId="0" borderId="0" xfId="2" applyNumberFormat="1" applyFont="1" applyAlignment="1">
      <alignment horizontal="right" vertical="center"/>
    </xf>
    <xf numFmtId="0" fontId="14" fillId="0" borderId="0" xfId="2" applyFont="1" applyAlignment="1">
      <alignment vertical="center"/>
    </xf>
    <xf numFmtId="38" fontId="15" fillId="0" borderId="0" xfId="2" applyNumberFormat="1" applyFont="1" applyAlignment="1">
      <alignment horizontal="right"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5" fillId="0" borderId="0" xfId="2" applyFont="1"/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18" fillId="0" borderId="0" xfId="2" applyFont="1" applyAlignment="1">
      <alignment vertical="center"/>
    </xf>
    <xf numFmtId="0" fontId="17" fillId="0" borderId="0" xfId="0" applyFont="1"/>
    <xf numFmtId="0" fontId="5" fillId="0" borderId="25" xfId="0" applyFont="1" applyBorder="1" applyAlignment="1">
      <alignment horizontal="left" vertical="center"/>
    </xf>
    <xf numFmtId="49" fontId="7" fillId="0" borderId="0" xfId="0" applyNumberFormat="1" applyFont="1" applyAlignment="1">
      <alignment horizontal="centerContinuous" vertical="center"/>
    </xf>
    <xf numFmtId="0" fontId="11" fillId="0" borderId="17" xfId="0" applyFont="1" applyBorder="1" applyAlignment="1">
      <alignment horizontal="right" vertical="center"/>
    </xf>
    <xf numFmtId="0" fontId="5" fillId="0" borderId="24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horizontal="left" vertical="center"/>
    </xf>
    <xf numFmtId="0" fontId="19" fillId="0" borderId="0" xfId="2" applyFont="1" applyAlignment="1">
      <alignment vertical="center"/>
    </xf>
    <xf numFmtId="0" fontId="17" fillId="0" borderId="0" xfId="0" applyFont="1" applyAlignment="1">
      <alignment horizontal="left" vertical="center" indent="1"/>
    </xf>
    <xf numFmtId="0" fontId="5" fillId="0" borderId="28" xfId="0" applyFont="1" applyBorder="1" applyAlignment="1">
      <alignment horizontal="left" vertical="center"/>
    </xf>
    <xf numFmtId="38" fontId="12" fillId="0" borderId="34" xfId="0" applyNumberFormat="1" applyFont="1" applyBorder="1" applyAlignment="1" applyProtection="1">
      <alignment horizontal="right" vertical="center" shrinkToFit="1"/>
      <protection locked="0"/>
    </xf>
    <xf numFmtId="0" fontId="1" fillId="0" borderId="27" xfId="0" applyFont="1" applyBorder="1" applyAlignment="1">
      <alignment horizontal="center" vertical="center" textRotation="255" shrinkToFit="1"/>
    </xf>
    <xf numFmtId="0" fontId="1" fillId="0" borderId="26" xfId="0" applyFont="1" applyBorder="1" applyAlignment="1">
      <alignment shrinkToFit="1"/>
    </xf>
    <xf numFmtId="0" fontId="1" fillId="0" borderId="18" xfId="0" applyFont="1" applyBorder="1" applyAlignment="1">
      <alignment shrinkToFit="1"/>
    </xf>
    <xf numFmtId="0" fontId="1" fillId="0" borderId="27" xfId="0" applyFont="1" applyBorder="1" applyAlignment="1">
      <alignment shrinkToFit="1"/>
    </xf>
    <xf numFmtId="0" fontId="5" fillId="0" borderId="40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5" fillId="0" borderId="28" xfId="0" applyFont="1" applyBorder="1" applyAlignment="1">
      <alignment vertical="center" shrinkToFit="1"/>
    </xf>
    <xf numFmtId="0" fontId="5" fillId="0" borderId="23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 shrinkToFit="1"/>
    </xf>
    <xf numFmtId="0" fontId="4" fillId="0" borderId="1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distributed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38" fontId="23" fillId="0" borderId="20" xfId="1" applyFont="1" applyBorder="1" applyAlignment="1">
      <alignment horizontal="right" vertical="center" shrinkToFit="1"/>
    </xf>
    <xf numFmtId="178" fontId="10" fillId="0" borderId="7" xfId="0" applyNumberFormat="1" applyFont="1" applyBorder="1" applyAlignment="1">
      <alignment horizontal="right" vertical="center" shrinkToFit="1"/>
    </xf>
    <xf numFmtId="0" fontId="4" fillId="0" borderId="46" xfId="0" applyFont="1" applyBorder="1" applyAlignment="1">
      <alignment horizontal="distributed" vertical="center" shrinkToFit="1"/>
    </xf>
    <xf numFmtId="0" fontId="4" fillId="0" borderId="22" xfId="0" applyFont="1" applyBorder="1" applyAlignment="1">
      <alignment horizontal="distributed" vertical="center" shrinkToFit="1"/>
    </xf>
    <xf numFmtId="0" fontId="5" fillId="0" borderId="28" xfId="0" applyFont="1" applyBorder="1" applyAlignment="1">
      <alignment horizontal="distributed" vertical="center" shrinkToFit="1"/>
    </xf>
    <xf numFmtId="0" fontId="5" fillId="0" borderId="23" xfId="0" applyFont="1" applyBorder="1" applyAlignment="1">
      <alignment horizontal="distributed" vertical="center" shrinkToFit="1"/>
    </xf>
    <xf numFmtId="0" fontId="1" fillId="0" borderId="43" xfId="0" applyFont="1" applyBorder="1" applyAlignment="1">
      <alignment shrinkToFit="1"/>
    </xf>
    <xf numFmtId="0" fontId="1" fillId="0" borderId="44" xfId="0" applyFont="1" applyBorder="1" applyAlignment="1">
      <alignment shrinkToFit="1"/>
    </xf>
    <xf numFmtId="0" fontId="5" fillId="0" borderId="15" xfId="0" applyFont="1" applyBorder="1" applyAlignment="1">
      <alignment horizontal="center" vertical="center" textRotation="255" shrinkToFit="1"/>
    </xf>
    <xf numFmtId="0" fontId="5" fillId="0" borderId="10" xfId="0" applyFont="1" applyBorder="1" applyAlignment="1">
      <alignment horizontal="center" vertical="center" textRotation="255" shrinkToFit="1"/>
    </xf>
    <xf numFmtId="38" fontId="9" fillId="0" borderId="29" xfId="1" applyFont="1" applyBorder="1" applyAlignment="1">
      <alignment horizontal="right" vertical="center" shrinkToFit="1"/>
    </xf>
    <xf numFmtId="38" fontId="9" fillId="0" borderId="41" xfId="1" applyFont="1" applyBorder="1" applyAlignment="1">
      <alignment horizontal="right" vertical="center" shrinkToFit="1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43" xfId="0" applyFont="1" applyBorder="1" applyAlignment="1" applyProtection="1">
      <alignment horizontal="center" vertical="center" shrinkToFit="1"/>
      <protection locked="0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22" xfId="0" applyFont="1" applyBorder="1" applyAlignment="1" applyProtection="1">
      <alignment horizontal="left" vertical="center" wrapText="1"/>
      <protection locked="0"/>
    </xf>
    <xf numFmtId="0" fontId="10" fillId="0" borderId="20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>
      <alignment horizontal="center" vertical="center" textRotation="255" shrinkToFit="1"/>
    </xf>
    <xf numFmtId="0" fontId="5" fillId="0" borderId="37" xfId="0" applyFont="1" applyBorder="1" applyAlignment="1">
      <alignment horizontal="center" vertical="center" textRotation="255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4" fillId="0" borderId="0" xfId="0" applyFont="1" applyAlignment="1">
      <alignment horizontal="left"/>
    </xf>
    <xf numFmtId="0" fontId="4" fillId="0" borderId="0" xfId="0" applyFont="1"/>
    <xf numFmtId="176" fontId="7" fillId="0" borderId="8" xfId="0" applyNumberFormat="1" applyFont="1" applyBorder="1" applyAlignment="1" applyProtection="1">
      <alignment horizontal="center" vertical="center" shrinkToFit="1"/>
      <protection locked="0"/>
    </xf>
    <xf numFmtId="176" fontId="7" fillId="0" borderId="30" xfId="0" applyNumberFormat="1" applyFont="1" applyBorder="1" applyAlignment="1" applyProtection="1">
      <alignment horizontal="center" vertical="center" shrinkToFit="1"/>
      <protection locked="0"/>
    </xf>
    <xf numFmtId="176" fontId="8" fillId="2" borderId="30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31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46" xfId="0" applyFont="1" applyBorder="1" applyAlignment="1">
      <alignment horizontal="distributed" vertical="center" shrinkToFit="1"/>
    </xf>
    <xf numFmtId="0" fontId="22" fillId="0" borderId="22" xfId="0" applyFont="1" applyBorder="1" applyAlignment="1">
      <alignment horizontal="distributed" vertical="center" shrinkToFit="1"/>
    </xf>
    <xf numFmtId="0" fontId="4" fillId="0" borderId="20" xfId="0" applyFont="1" applyBorder="1" applyAlignment="1">
      <alignment horizontal="distributed" vertical="center" shrinkToFit="1"/>
    </xf>
    <xf numFmtId="0" fontId="21" fillId="0" borderId="23" xfId="0" applyFont="1" applyBorder="1" applyAlignment="1">
      <alignment horizontal="left" vertical="center" shrinkToFit="1"/>
    </xf>
    <xf numFmtId="0" fontId="21" fillId="0" borderId="28" xfId="0" applyFont="1" applyBorder="1" applyAlignment="1">
      <alignment horizontal="left" vertical="center" shrinkToFit="1"/>
    </xf>
    <xf numFmtId="0" fontId="5" fillId="0" borderId="48" xfId="0" applyFont="1" applyBorder="1" applyAlignment="1">
      <alignment horizontal="center" vertical="center" textRotation="255" shrinkToFit="1"/>
    </xf>
    <xf numFmtId="0" fontId="5" fillId="0" borderId="23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 shrinkToFit="1"/>
    </xf>
    <xf numFmtId="0" fontId="5" fillId="0" borderId="28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4" fillId="0" borderId="38" xfId="0" applyFont="1" applyBorder="1" applyAlignment="1">
      <alignment horizontal="distributed" vertical="center" shrinkToFit="1"/>
    </xf>
    <xf numFmtId="0" fontId="4" fillId="0" borderId="30" xfId="0" applyFont="1" applyBorder="1" applyAlignment="1">
      <alignment horizontal="distributed" vertical="center" shrinkToFit="1"/>
    </xf>
    <xf numFmtId="0" fontId="4" fillId="0" borderId="39" xfId="0" applyFont="1" applyBorder="1" applyAlignment="1">
      <alignment horizontal="distributed" vertical="center" shrinkToFit="1"/>
    </xf>
    <xf numFmtId="0" fontId="4" fillId="0" borderId="32" xfId="0" applyFont="1" applyBorder="1" applyAlignment="1">
      <alignment horizontal="distributed" vertical="center"/>
    </xf>
    <xf numFmtId="0" fontId="4" fillId="0" borderId="33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 shrinkToFit="1"/>
    </xf>
    <xf numFmtId="0" fontId="4" fillId="0" borderId="17" xfId="0" applyFont="1" applyBorder="1" applyAlignment="1">
      <alignment horizontal="distributed" vertical="center" shrinkToFit="1"/>
    </xf>
    <xf numFmtId="0" fontId="4" fillId="0" borderId="42" xfId="0" applyFont="1" applyBorder="1" applyAlignment="1">
      <alignment horizontal="distributed" vertical="center" shrinkToFit="1"/>
    </xf>
    <xf numFmtId="0" fontId="4" fillId="0" borderId="43" xfId="0" applyFont="1" applyBorder="1" applyAlignment="1">
      <alignment horizontal="distributed" vertical="center" shrinkToFit="1"/>
    </xf>
    <xf numFmtId="0" fontId="4" fillId="0" borderId="44" xfId="0" applyFont="1" applyBorder="1" applyAlignment="1">
      <alignment horizontal="distributed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center" vertical="center" wrapText="1" shrinkToFit="1"/>
    </xf>
  </cellXfs>
  <cellStyles count="3">
    <cellStyle name="桁区切り" xfId="1" builtinId="6"/>
    <cellStyle name="標準" xfId="0" builtinId="0"/>
    <cellStyle name="標準_申込書2017-04-01.xls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B0903-587C-4CF8-A1D5-6894A7D4B660}">
  <dimension ref="A1:M40"/>
  <sheetViews>
    <sheetView showZeros="0" tabSelected="1" zoomScaleNormal="100" workbookViewId="0">
      <selection activeCell="G16" sqref="G16"/>
    </sheetView>
  </sheetViews>
  <sheetFormatPr defaultColWidth="13" defaultRowHeight="13.5" x14ac:dyDescent="0.15"/>
  <cols>
    <col min="1" max="1" width="4.125" customWidth="1"/>
    <col min="2" max="2" width="2.625" customWidth="1"/>
    <col min="3" max="3" width="8.625" customWidth="1"/>
    <col min="4" max="4" width="9.625" customWidth="1"/>
    <col min="5" max="5" width="13.625" customWidth="1"/>
    <col min="6" max="6" width="4.125" customWidth="1"/>
    <col min="7" max="7" width="8.625" customWidth="1"/>
    <col min="8" max="8" width="2.625" customWidth="1"/>
    <col min="9" max="9" width="2" customWidth="1"/>
    <col min="10" max="10" width="9.625" customWidth="1"/>
    <col min="11" max="11" width="10.625" customWidth="1"/>
    <col min="12" max="12" width="10.125" customWidth="1"/>
    <col min="13" max="13" width="4.125" customWidth="1"/>
  </cols>
  <sheetData>
    <row r="1" spans="1:13" ht="21.75" customHeight="1" x14ac:dyDescent="0.2">
      <c r="A1" s="93" t="s">
        <v>2</v>
      </c>
      <c r="B1" s="93"/>
      <c r="C1" s="93"/>
      <c r="D1" s="93"/>
      <c r="E1" s="1"/>
      <c r="F1" s="1"/>
      <c r="G1" s="1"/>
      <c r="H1" s="1"/>
      <c r="I1" s="1"/>
      <c r="J1" s="1"/>
      <c r="K1" s="1"/>
      <c r="L1" s="2" t="s">
        <v>44</v>
      </c>
      <c r="M1" s="1"/>
    </row>
    <row r="2" spans="1:13" ht="12.75" customHeight="1" x14ac:dyDescent="0.15">
      <c r="A2" s="3" t="s">
        <v>35</v>
      </c>
      <c r="B2" s="3"/>
      <c r="C2" s="3"/>
      <c r="D2" s="3"/>
      <c r="E2" s="1"/>
      <c r="F2" s="1"/>
      <c r="G2" s="1"/>
      <c r="H2" s="1"/>
      <c r="I2" s="1"/>
      <c r="J2" s="1"/>
      <c r="K2" s="1"/>
      <c r="L2" s="1"/>
      <c r="M2" s="1"/>
    </row>
    <row r="3" spans="1:13" ht="12.75" customHeight="1" x14ac:dyDescent="0.15">
      <c r="A3" s="3" t="s">
        <v>36</v>
      </c>
      <c r="B3" s="3"/>
      <c r="C3" s="3"/>
      <c r="D3" s="3"/>
      <c r="E3" s="1"/>
      <c r="F3" s="1"/>
      <c r="G3" s="1"/>
      <c r="H3" s="1"/>
      <c r="I3" s="1"/>
      <c r="J3" s="1"/>
      <c r="K3" s="1"/>
      <c r="L3" s="1"/>
      <c r="M3" s="1"/>
    </row>
    <row r="4" spans="1:13" ht="26.25" customHeight="1" x14ac:dyDescent="0.15">
      <c r="A4" s="41" t="s">
        <v>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1"/>
    </row>
    <row r="5" spans="1:13" ht="25.5" customHeight="1" thickBot="1" x14ac:dyDescent="0.2">
      <c r="A5" s="94" t="s">
        <v>4</v>
      </c>
      <c r="B5" s="94"/>
      <c r="C5" s="94"/>
      <c r="D5" s="94"/>
      <c r="E5" s="94"/>
      <c r="F5" s="94"/>
      <c r="G5" s="94"/>
      <c r="H5" s="94"/>
      <c r="I5" s="94"/>
      <c r="J5" s="94"/>
      <c r="K5" s="1"/>
      <c r="L5" s="1"/>
      <c r="M5" s="1"/>
    </row>
    <row r="6" spans="1:13" ht="30" customHeight="1" x14ac:dyDescent="0.15">
      <c r="A6" s="112" t="s">
        <v>54</v>
      </c>
      <c r="B6" s="113"/>
      <c r="C6" s="114"/>
      <c r="D6" s="95"/>
      <c r="E6" s="96"/>
      <c r="F6" s="96"/>
      <c r="G6" s="97" t="s">
        <v>24</v>
      </c>
      <c r="H6" s="98"/>
      <c r="I6" s="4"/>
      <c r="J6" s="62" t="s">
        <v>6</v>
      </c>
      <c r="K6" s="77">
        <f>E32</f>
        <v>0</v>
      </c>
      <c r="L6" s="78"/>
      <c r="M6" s="1"/>
    </row>
    <row r="7" spans="1:13" ht="30" customHeight="1" x14ac:dyDescent="0.15">
      <c r="A7" s="118" t="s">
        <v>5</v>
      </c>
      <c r="B7" s="119"/>
      <c r="C7" s="119"/>
      <c r="D7" s="79"/>
      <c r="E7" s="79"/>
      <c r="F7" s="79"/>
      <c r="G7" s="79"/>
      <c r="H7" s="80"/>
      <c r="I7" s="4"/>
      <c r="J7" s="61" t="s">
        <v>7</v>
      </c>
      <c r="K7" s="79"/>
      <c r="L7" s="80"/>
      <c r="M7" s="1"/>
    </row>
    <row r="8" spans="1:13" ht="30" customHeight="1" thickBot="1" x14ac:dyDescent="0.2">
      <c r="A8" s="120" t="s">
        <v>55</v>
      </c>
      <c r="B8" s="121"/>
      <c r="C8" s="122"/>
      <c r="D8" s="83"/>
      <c r="E8" s="84"/>
      <c r="F8" s="84"/>
      <c r="G8" s="84"/>
      <c r="H8" s="85"/>
      <c r="I8" s="4"/>
      <c r="J8" s="63" t="s">
        <v>26</v>
      </c>
      <c r="K8" s="83"/>
      <c r="L8" s="85"/>
      <c r="M8" s="1"/>
    </row>
    <row r="9" spans="1:13" ht="6.75" customHeight="1" thickBot="1" x14ac:dyDescent="0.2">
      <c r="A9" s="5"/>
      <c r="B9" s="5"/>
      <c r="C9" s="5"/>
      <c r="D9" s="6"/>
      <c r="E9" s="6"/>
      <c r="F9" s="6"/>
      <c r="G9" s="6"/>
      <c r="H9" s="6"/>
      <c r="I9" s="7"/>
      <c r="J9" s="5"/>
      <c r="K9" s="6"/>
      <c r="L9" s="6"/>
      <c r="M9" s="1"/>
    </row>
    <row r="10" spans="1:13" ht="31.5" customHeight="1" thickBot="1" x14ac:dyDescent="0.2">
      <c r="A10" s="115" t="s">
        <v>56</v>
      </c>
      <c r="B10" s="116"/>
      <c r="C10" s="117"/>
      <c r="D10" s="86"/>
      <c r="E10" s="87"/>
      <c r="F10" s="87"/>
      <c r="G10" s="87"/>
      <c r="H10" s="87"/>
      <c r="I10" s="87"/>
      <c r="J10" s="87"/>
      <c r="K10" s="87"/>
      <c r="L10" s="88"/>
      <c r="M10" s="1"/>
    </row>
    <row r="11" spans="1:13" ht="9.75" customHeight="1" thickBo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22.5" customHeight="1" thickBot="1" x14ac:dyDescent="0.2">
      <c r="A12" s="89" t="s">
        <v>59</v>
      </c>
      <c r="B12" s="123" t="s">
        <v>57</v>
      </c>
      <c r="C12" s="124"/>
      <c r="D12" s="64" t="s">
        <v>58</v>
      </c>
      <c r="E12" s="65" t="s">
        <v>28</v>
      </c>
      <c r="F12" s="8"/>
      <c r="G12" s="125" t="s">
        <v>57</v>
      </c>
      <c r="H12" s="125"/>
      <c r="I12" s="126"/>
      <c r="J12" s="64" t="s">
        <v>58</v>
      </c>
      <c r="K12" s="65" t="s">
        <v>28</v>
      </c>
      <c r="L12" s="66" t="s">
        <v>25</v>
      </c>
      <c r="M12" s="1"/>
    </row>
    <row r="13" spans="1:13" ht="23.1" customHeight="1" x14ac:dyDescent="0.15">
      <c r="A13" s="76"/>
      <c r="B13" s="127" t="s">
        <v>8</v>
      </c>
      <c r="C13" s="128"/>
      <c r="D13" s="9">
        <v>2620</v>
      </c>
      <c r="E13" s="10"/>
      <c r="F13" s="129" t="s">
        <v>60</v>
      </c>
      <c r="G13" s="4" t="s">
        <v>9</v>
      </c>
      <c r="H13" s="4"/>
      <c r="I13" s="56"/>
      <c r="J13" s="11">
        <v>470</v>
      </c>
      <c r="K13" s="12"/>
      <c r="L13" s="13" t="str">
        <f>IF(K13&gt;=1,300,"")</f>
        <v/>
      </c>
      <c r="M13" s="1"/>
    </row>
    <row r="14" spans="1:13" ht="23.1" customHeight="1" x14ac:dyDescent="0.15">
      <c r="A14" s="76"/>
      <c r="B14" s="107" t="s">
        <v>10</v>
      </c>
      <c r="C14" s="108"/>
      <c r="D14" s="14">
        <v>1750</v>
      </c>
      <c r="E14" s="15"/>
      <c r="F14" s="110"/>
      <c r="G14" s="57" t="s">
        <v>11</v>
      </c>
      <c r="H14" s="57"/>
      <c r="I14" s="58"/>
      <c r="J14" s="11">
        <v>230</v>
      </c>
      <c r="K14" s="12"/>
      <c r="L14" s="13" t="str">
        <f t="shared" ref="L14:L30" si="0">IF(K14&gt;=1,300,"")</f>
        <v/>
      </c>
      <c r="M14" s="1"/>
    </row>
    <row r="15" spans="1:13" ht="23.1" customHeight="1" x14ac:dyDescent="0.15">
      <c r="A15" s="76"/>
      <c r="B15" s="107" t="s">
        <v>12</v>
      </c>
      <c r="C15" s="108"/>
      <c r="D15" s="14">
        <v>2225</v>
      </c>
      <c r="E15" s="15"/>
      <c r="F15" s="110"/>
      <c r="G15" s="57" t="s">
        <v>13</v>
      </c>
      <c r="H15" s="57"/>
      <c r="I15" s="58"/>
      <c r="J15" s="11">
        <v>85</v>
      </c>
      <c r="K15" s="12"/>
      <c r="L15" s="13" t="str">
        <f t="shared" si="0"/>
        <v/>
      </c>
      <c r="M15" s="1"/>
    </row>
    <row r="16" spans="1:13" ht="23.1" customHeight="1" x14ac:dyDescent="0.15">
      <c r="A16" s="76"/>
      <c r="B16" s="107" t="s">
        <v>14</v>
      </c>
      <c r="C16" s="108"/>
      <c r="D16" s="14">
        <v>1295</v>
      </c>
      <c r="E16" s="15"/>
      <c r="F16" s="111"/>
      <c r="G16" s="37" t="s">
        <v>45</v>
      </c>
      <c r="H16" s="37"/>
      <c r="I16" s="50"/>
      <c r="J16" s="11">
        <v>20</v>
      </c>
      <c r="K16" s="12"/>
      <c r="L16" s="13" t="str">
        <f t="shared" si="0"/>
        <v/>
      </c>
      <c r="M16" s="1"/>
    </row>
    <row r="17" spans="1:13" ht="23.1" customHeight="1" x14ac:dyDescent="0.15">
      <c r="A17" s="76"/>
      <c r="B17" s="107" t="s">
        <v>16</v>
      </c>
      <c r="C17" s="108"/>
      <c r="D17" s="14">
        <v>4170</v>
      </c>
      <c r="E17" s="15"/>
      <c r="F17" s="109" t="s">
        <v>61</v>
      </c>
      <c r="G17" s="57" t="s">
        <v>15</v>
      </c>
      <c r="H17" s="57"/>
      <c r="I17" s="58"/>
      <c r="J17" s="11">
        <v>210</v>
      </c>
      <c r="K17" s="12"/>
      <c r="L17" s="13" t="str">
        <f t="shared" si="0"/>
        <v/>
      </c>
      <c r="M17" s="1"/>
    </row>
    <row r="18" spans="1:13" ht="23.1" customHeight="1" x14ac:dyDescent="0.15">
      <c r="A18" s="76"/>
      <c r="B18" s="107" t="s">
        <v>18</v>
      </c>
      <c r="C18" s="108"/>
      <c r="D18" s="14">
        <v>1770</v>
      </c>
      <c r="E18" s="15"/>
      <c r="F18" s="110"/>
      <c r="G18" s="57" t="s">
        <v>17</v>
      </c>
      <c r="H18" s="57"/>
      <c r="I18" s="58"/>
      <c r="J18" s="11">
        <v>80</v>
      </c>
      <c r="K18" s="12"/>
      <c r="L18" s="13" t="str">
        <f t="shared" si="0"/>
        <v/>
      </c>
      <c r="M18" s="1"/>
    </row>
    <row r="19" spans="1:13" ht="23.1" customHeight="1" x14ac:dyDescent="0.15">
      <c r="A19" s="76"/>
      <c r="B19" s="107" t="s">
        <v>19</v>
      </c>
      <c r="C19" s="108"/>
      <c r="D19" s="14">
        <v>1955</v>
      </c>
      <c r="E19" s="15"/>
      <c r="F19" s="110"/>
      <c r="G19" s="47" t="s">
        <v>46</v>
      </c>
      <c r="H19" s="45"/>
      <c r="I19" s="46"/>
      <c r="J19" s="11">
        <v>40</v>
      </c>
      <c r="K19" s="12"/>
      <c r="L19" s="13" t="str">
        <f t="shared" si="0"/>
        <v/>
      </c>
      <c r="M19" s="1"/>
    </row>
    <row r="20" spans="1:13" ht="23.1" customHeight="1" x14ac:dyDescent="0.15">
      <c r="A20" s="76"/>
      <c r="B20" s="107" t="s">
        <v>21</v>
      </c>
      <c r="C20" s="108"/>
      <c r="D20" s="14">
        <v>1725</v>
      </c>
      <c r="E20" s="15"/>
      <c r="F20" s="111"/>
      <c r="G20" s="57" t="s">
        <v>20</v>
      </c>
      <c r="H20" s="57"/>
      <c r="I20" s="58"/>
      <c r="J20" s="11">
        <v>75</v>
      </c>
      <c r="K20" s="12"/>
      <c r="L20" s="13" t="str">
        <f t="shared" si="0"/>
        <v/>
      </c>
      <c r="M20" s="1"/>
    </row>
    <row r="21" spans="1:13" ht="23.1" customHeight="1" x14ac:dyDescent="0.15">
      <c r="A21" s="76"/>
      <c r="B21" s="107" t="s">
        <v>43</v>
      </c>
      <c r="C21" s="108"/>
      <c r="D21" s="14">
        <v>1535</v>
      </c>
      <c r="E21" s="15"/>
      <c r="F21" s="109" t="s">
        <v>62</v>
      </c>
      <c r="G21" s="57" t="s">
        <v>22</v>
      </c>
      <c r="H21" s="57"/>
      <c r="I21" s="58"/>
      <c r="J21" s="11">
        <v>100</v>
      </c>
      <c r="K21" s="12"/>
      <c r="L21" s="13" t="str">
        <f t="shared" si="0"/>
        <v/>
      </c>
      <c r="M21" s="1"/>
    </row>
    <row r="22" spans="1:13" ht="23.1" customHeight="1" x14ac:dyDescent="0.15">
      <c r="A22" s="76"/>
      <c r="B22" s="102" t="s">
        <v>33</v>
      </c>
      <c r="C22" s="103"/>
      <c r="D22" s="14">
        <v>1715</v>
      </c>
      <c r="E22" s="15"/>
      <c r="F22" s="111"/>
      <c r="G22" s="57" t="s">
        <v>23</v>
      </c>
      <c r="H22" s="57"/>
      <c r="I22" s="58"/>
      <c r="J22" s="11">
        <v>160</v>
      </c>
      <c r="K22" s="12"/>
      <c r="L22" s="13" t="str">
        <f t="shared" si="0"/>
        <v/>
      </c>
      <c r="M22" s="1"/>
    </row>
    <row r="23" spans="1:13" ht="23.1" customHeight="1" x14ac:dyDescent="0.15">
      <c r="A23" s="76"/>
      <c r="B23" s="102" t="s">
        <v>34</v>
      </c>
      <c r="C23" s="103"/>
      <c r="D23" s="14">
        <v>2015</v>
      </c>
      <c r="E23" s="15"/>
      <c r="F23" s="104" t="s">
        <v>29</v>
      </c>
      <c r="G23" s="37" t="s">
        <v>47</v>
      </c>
      <c r="H23" s="43"/>
      <c r="I23" s="44"/>
      <c r="J23" s="11">
        <v>205</v>
      </c>
      <c r="K23" s="12"/>
      <c r="L23" s="13" t="str">
        <f t="shared" si="0"/>
        <v/>
      </c>
      <c r="M23" s="1"/>
    </row>
    <row r="24" spans="1:13" ht="23.1" customHeight="1" x14ac:dyDescent="0.15">
      <c r="A24" s="76"/>
      <c r="B24" s="105" t="s">
        <v>0</v>
      </c>
      <c r="C24" s="106"/>
      <c r="D24" s="14">
        <v>2225</v>
      </c>
      <c r="E24" s="15"/>
      <c r="F24" s="104"/>
      <c r="G24" s="36" t="s">
        <v>48</v>
      </c>
      <c r="H24" s="43"/>
      <c r="I24" s="43"/>
      <c r="J24" s="42">
        <v>90</v>
      </c>
      <c r="K24" s="12"/>
      <c r="L24" s="13" t="str">
        <f t="shared" si="0"/>
        <v/>
      </c>
      <c r="M24" s="1"/>
    </row>
    <row r="25" spans="1:13" ht="23.1" customHeight="1" x14ac:dyDescent="0.15">
      <c r="A25" s="76"/>
      <c r="B25" s="59" t="s">
        <v>32</v>
      </c>
      <c r="C25" s="44"/>
      <c r="D25" s="14">
        <v>2645</v>
      </c>
      <c r="E25" s="15"/>
      <c r="F25" s="75" t="s">
        <v>42</v>
      </c>
      <c r="G25" s="37" t="s">
        <v>49</v>
      </c>
      <c r="H25" s="43"/>
      <c r="I25" s="44"/>
      <c r="J25" s="11">
        <v>35</v>
      </c>
      <c r="K25" s="12"/>
      <c r="L25" s="13" t="str">
        <f>IF(K25&gt;=1,300,"")</f>
        <v/>
      </c>
      <c r="M25" s="1"/>
    </row>
    <row r="26" spans="1:13" ht="23.1" customHeight="1" x14ac:dyDescent="0.15">
      <c r="A26" s="76"/>
      <c r="B26" s="105" t="s">
        <v>30</v>
      </c>
      <c r="C26" s="106"/>
      <c r="D26" s="14">
        <v>1055</v>
      </c>
      <c r="E26" s="15"/>
      <c r="F26" s="76"/>
      <c r="G26" s="36" t="s">
        <v>50</v>
      </c>
      <c r="H26" s="37"/>
      <c r="I26" s="40"/>
      <c r="J26" s="11">
        <v>50</v>
      </c>
      <c r="K26" s="12"/>
      <c r="L26" s="13" t="str">
        <f>IF(K26&gt;=1,300,"")</f>
        <v/>
      </c>
      <c r="M26" s="1"/>
    </row>
    <row r="27" spans="1:13" ht="23.1" customHeight="1" x14ac:dyDescent="0.15">
      <c r="A27" s="76"/>
      <c r="B27" s="107" t="s">
        <v>31</v>
      </c>
      <c r="C27" s="108"/>
      <c r="D27" s="14">
        <v>185</v>
      </c>
      <c r="E27" s="15"/>
      <c r="F27" s="76"/>
      <c r="G27" s="59" t="s">
        <v>51</v>
      </c>
      <c r="H27" s="43"/>
      <c r="I27" s="60"/>
      <c r="J27" s="11">
        <v>10</v>
      </c>
      <c r="K27" s="12"/>
      <c r="L27" s="13" t="str">
        <f>IF(K27&gt;=1,300,"")</f>
        <v/>
      </c>
      <c r="M27" s="1"/>
    </row>
    <row r="28" spans="1:13" ht="23.1" customHeight="1" x14ac:dyDescent="0.15">
      <c r="A28" s="76"/>
      <c r="B28" s="72"/>
      <c r="C28" s="71"/>
      <c r="D28" s="14"/>
      <c r="E28" s="15"/>
      <c r="F28" s="76"/>
      <c r="G28" s="37" t="s">
        <v>52</v>
      </c>
      <c r="H28" s="37"/>
      <c r="I28" s="40"/>
      <c r="J28" s="11">
        <v>50</v>
      </c>
      <c r="K28" s="51"/>
      <c r="L28" s="13" t="str">
        <f>IF(K28&gt;=1,300,"")</f>
        <v/>
      </c>
      <c r="M28" s="1"/>
    </row>
    <row r="29" spans="1:13" ht="23.1" customHeight="1" x14ac:dyDescent="0.15">
      <c r="A29" s="76"/>
      <c r="B29" s="91"/>
      <c r="C29" s="92"/>
      <c r="D29" s="14" t="s">
        <v>27</v>
      </c>
      <c r="E29" s="16"/>
      <c r="F29" s="76"/>
      <c r="G29" s="37" t="s">
        <v>53</v>
      </c>
      <c r="H29" s="37"/>
      <c r="I29" s="40"/>
      <c r="J29" s="17">
        <v>30</v>
      </c>
      <c r="K29" s="18"/>
      <c r="L29" s="13" t="str">
        <f>IF(K29&gt;=1,300,"")</f>
        <v/>
      </c>
      <c r="M29" s="1"/>
    </row>
    <row r="30" spans="1:13" ht="23.1" customHeight="1" thickBot="1" x14ac:dyDescent="0.2">
      <c r="A30" s="90"/>
      <c r="B30" s="81"/>
      <c r="C30" s="82"/>
      <c r="D30" s="19"/>
      <c r="E30" s="20"/>
      <c r="F30" s="52"/>
      <c r="G30" s="73"/>
      <c r="H30" s="73"/>
      <c r="I30" s="74"/>
      <c r="J30" s="53"/>
      <c r="K30" s="54"/>
      <c r="L30" s="55" t="str">
        <f t="shared" si="0"/>
        <v/>
      </c>
      <c r="M30" s="1"/>
    </row>
    <row r="31" spans="1:13" ht="23.1" customHeight="1" thickBot="1" x14ac:dyDescent="0.2">
      <c r="A31" s="99" t="s">
        <v>67</v>
      </c>
      <c r="B31" s="100"/>
      <c r="C31" s="100"/>
      <c r="D31" s="21">
        <f>SUM(D13:D30)</f>
        <v>28885</v>
      </c>
      <c r="E31" s="67">
        <f>SUM(E13:E29)</f>
        <v>0</v>
      </c>
      <c r="F31" s="69" t="s">
        <v>37</v>
      </c>
      <c r="G31" s="70"/>
      <c r="H31" s="70"/>
      <c r="I31" s="101"/>
      <c r="J31" s="22">
        <f>SUM(J13:J30)</f>
        <v>1940</v>
      </c>
      <c r="K31" s="23">
        <f>SUM(K13:K30)</f>
        <v>0</v>
      </c>
      <c r="L31" s="24"/>
      <c r="M31" s="1"/>
    </row>
    <row r="32" spans="1:13" ht="23.1" customHeight="1" thickBot="1" x14ac:dyDescent="0.2">
      <c r="A32" s="69" t="s">
        <v>1</v>
      </c>
      <c r="B32" s="70"/>
      <c r="C32" s="101"/>
      <c r="D32" s="21">
        <f>SUM(D31+J31)</f>
        <v>30825</v>
      </c>
      <c r="E32" s="67">
        <f>K31+E31</f>
        <v>0</v>
      </c>
      <c r="F32" s="69" t="s">
        <v>68</v>
      </c>
      <c r="G32" s="70"/>
      <c r="H32" s="70"/>
      <c r="I32" s="70"/>
      <c r="J32" s="70"/>
      <c r="K32" s="68">
        <f>COUNTIF(L13:L29,"&gt;=1")</f>
        <v>0</v>
      </c>
      <c r="L32" s="25">
        <f>SUM(L13:L30)</f>
        <v>0</v>
      </c>
      <c r="M32" s="1"/>
    </row>
    <row r="33" spans="1:13" ht="18.600000000000001" customHeight="1" x14ac:dyDescent="0.15">
      <c r="A33" s="48" t="s">
        <v>41</v>
      </c>
      <c r="B33" s="38"/>
      <c r="C33" s="26"/>
      <c r="D33" s="26"/>
      <c r="E33" s="27"/>
      <c r="F33" s="26"/>
      <c r="G33" s="28"/>
      <c r="H33" s="29"/>
      <c r="I33" s="28"/>
      <c r="J33" s="28"/>
      <c r="K33" s="30"/>
      <c r="L33" s="28"/>
      <c r="M33" s="35"/>
    </row>
    <row r="34" spans="1:13" ht="18.600000000000001" customHeight="1" x14ac:dyDescent="0.15">
      <c r="A34" s="48" t="s">
        <v>39</v>
      </c>
      <c r="B34" s="38"/>
      <c r="C34" s="26"/>
      <c r="D34" s="26"/>
      <c r="E34" s="26"/>
      <c r="F34" s="26"/>
      <c r="G34" s="29"/>
      <c r="H34" s="31"/>
      <c r="I34" s="29"/>
      <c r="J34" s="29"/>
      <c r="K34" s="32"/>
      <c r="L34" s="29"/>
      <c r="M34" s="29"/>
    </row>
    <row r="35" spans="1:13" ht="18.600000000000001" customHeight="1" x14ac:dyDescent="0.15">
      <c r="A35" s="48" t="s">
        <v>40</v>
      </c>
      <c r="B35" s="38"/>
      <c r="C35" s="26"/>
      <c r="D35" s="26"/>
      <c r="E35" s="26"/>
      <c r="F35" s="26"/>
      <c r="G35" s="26"/>
      <c r="H35" s="33"/>
      <c r="I35" s="26"/>
      <c r="J35" s="26"/>
      <c r="K35" s="26"/>
      <c r="L35" s="26"/>
      <c r="M35" s="35"/>
    </row>
    <row r="36" spans="1:13" ht="18.600000000000001" customHeight="1" x14ac:dyDescent="0.15">
      <c r="A36" s="34" t="s">
        <v>64</v>
      </c>
      <c r="B36" s="38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35"/>
    </row>
    <row r="37" spans="1:13" ht="18.600000000000001" customHeight="1" x14ac:dyDescent="0.15">
      <c r="A37" s="49" t="s">
        <v>63</v>
      </c>
      <c r="B37" s="39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8.600000000000001" customHeight="1" x14ac:dyDescent="0.15">
      <c r="A38" s="34" t="s">
        <v>65</v>
      </c>
      <c r="B38" s="3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8.600000000000001" customHeight="1" x14ac:dyDescent="0.15">
      <c r="A39" s="49" t="s">
        <v>66</v>
      </c>
      <c r="B39" s="3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8.600000000000001" customHeight="1" x14ac:dyDescent="0.15">
      <c r="A40" s="34" t="s">
        <v>38</v>
      </c>
    </row>
  </sheetData>
  <sheetProtection algorithmName="SHA-512" hashValue="0fsFV7afLaAyqb5wx4TsbV8WUphiPtRkaHxjEyFT+LOYTh+54yaa6heslJT3Q/u9LgJ6IfCez2udlPuOSl6tVQ==" saltValue="h3gpht9TkZZmaCDATNvl+Q==" spinCount="100000" sheet="1" objects="1" scenarios="1"/>
  <mergeCells count="44">
    <mergeCell ref="A10:C10"/>
    <mergeCell ref="D10:L10"/>
    <mergeCell ref="A12:A30"/>
    <mergeCell ref="A7:C7"/>
    <mergeCell ref="D7:H7"/>
    <mergeCell ref="K7:L7"/>
    <mergeCell ref="A8:C8"/>
    <mergeCell ref="D8:H8"/>
    <mergeCell ref="K8:L8"/>
    <mergeCell ref="B12:C12"/>
    <mergeCell ref="G12:I12"/>
    <mergeCell ref="B13:C13"/>
    <mergeCell ref="B14:C14"/>
    <mergeCell ref="B15:C15"/>
    <mergeCell ref="F13:F16"/>
    <mergeCell ref="B16:C16"/>
    <mergeCell ref="K6:L6"/>
    <mergeCell ref="A1:D1"/>
    <mergeCell ref="A5:J5"/>
    <mergeCell ref="A6:C6"/>
    <mergeCell ref="D6:F6"/>
    <mergeCell ref="G6:H6"/>
    <mergeCell ref="F17:F20"/>
    <mergeCell ref="F21:F22"/>
    <mergeCell ref="B19:C19"/>
    <mergeCell ref="B20:C20"/>
    <mergeCell ref="B21:C21"/>
    <mergeCell ref="B22:C22"/>
    <mergeCell ref="B17:C17"/>
    <mergeCell ref="B18:C18"/>
    <mergeCell ref="A31:C31"/>
    <mergeCell ref="F31:I31"/>
    <mergeCell ref="A32:C32"/>
    <mergeCell ref="B23:C23"/>
    <mergeCell ref="F23:F24"/>
    <mergeCell ref="B24:C24"/>
    <mergeCell ref="F25:F29"/>
    <mergeCell ref="B26:C26"/>
    <mergeCell ref="B27:C27"/>
    <mergeCell ref="B28:C28"/>
    <mergeCell ref="B29:C29"/>
    <mergeCell ref="B30:C30"/>
    <mergeCell ref="G30:I30"/>
    <mergeCell ref="F32:J32"/>
  </mergeCells>
  <phoneticPr fontId="3"/>
  <pageMargins left="0.9055118110236221" right="0.43307086614173229" top="0.55118110236220474" bottom="0.35433070866141736" header="0.31496062992125984" footer="0.31496062992125984"/>
  <pageSetup paperSize="9" scale="9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2025年12月</vt:lpstr>
      <vt:lpstr>'2025年12月'!Print_Area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tmsv</dc:creator>
  <cp:lastModifiedBy>tmsv</cp:lastModifiedBy>
  <cp:lastPrinted>2025-10-24T01:19:42Z</cp:lastPrinted>
  <dcterms:created xsi:type="dcterms:W3CDTF">2012-01-20T04:44:12Z</dcterms:created>
  <dcterms:modified xsi:type="dcterms:W3CDTF">2025-10-24T01:22:32Z</dcterms:modified>
</cp:coreProperties>
</file>